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heckCompatibility="1" autoCompressPictures="0"/>
  <bookViews>
    <workbookView xWindow="480" yWindow="40" windowWidth="23960" windowHeight="133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1" l="1"/>
  <c r="E78" i="1"/>
  <c r="E85" i="1"/>
  <c r="C68" i="1"/>
  <c r="E68" i="1"/>
  <c r="E69" i="1"/>
  <c r="E70" i="1"/>
  <c r="E71" i="1"/>
  <c r="E73" i="1"/>
  <c r="E6" i="1"/>
  <c r="E7" i="1"/>
  <c r="E5" i="1"/>
  <c r="E27" i="1"/>
  <c r="E31" i="1"/>
  <c r="E30" i="1"/>
  <c r="E33" i="1"/>
  <c r="E54" i="1"/>
  <c r="E53" i="1"/>
  <c r="E49" i="1"/>
  <c r="C38" i="1"/>
  <c r="C39" i="1"/>
  <c r="C40" i="1"/>
  <c r="C41" i="1"/>
  <c r="C42" i="1"/>
  <c r="C43" i="1"/>
  <c r="C44" i="1"/>
  <c r="C45" i="1"/>
  <c r="C46" i="1"/>
  <c r="C37" i="1"/>
  <c r="C23" i="1"/>
  <c r="C24" i="1"/>
  <c r="C25" i="1"/>
  <c r="C26" i="1"/>
  <c r="C29" i="1"/>
  <c r="C20" i="1"/>
  <c r="E15" i="1"/>
  <c r="C14" i="1"/>
  <c r="E13" i="1"/>
  <c r="E12" i="1"/>
  <c r="C11" i="1"/>
  <c r="C10" i="1"/>
  <c r="C9" i="1"/>
  <c r="C8" i="1"/>
  <c r="C4" i="1"/>
  <c r="E17" i="1"/>
  <c r="E34" i="1"/>
  <c r="E61" i="1"/>
  <c r="E87" i="1"/>
</calcChain>
</file>

<file path=xl/sharedStrings.xml><?xml version="1.0" encoding="utf-8"?>
<sst xmlns="http://schemas.openxmlformats.org/spreadsheetml/2006/main" count="202" uniqueCount="91">
  <si>
    <t>Sensing</t>
  </si>
  <si>
    <t>Drive Train</t>
  </si>
  <si>
    <t>Power Distribution</t>
  </si>
  <si>
    <t>Structure</t>
  </si>
  <si>
    <t>Miscellaneous</t>
  </si>
  <si>
    <t>2 feet</t>
  </si>
  <si>
    <t>TLE 5206 H-Bridge</t>
  </si>
  <si>
    <t>2N7000 MOSFET</t>
  </si>
  <si>
    <t xml:space="preserve">UA7805 5V LDO 1.5A Voltage Reg. </t>
  </si>
  <si>
    <t>LM324AD Operational Amplifier</t>
  </si>
  <si>
    <t>LM339A Comparator</t>
  </si>
  <si>
    <t>LTR3208E IR Phototransistor</t>
  </si>
  <si>
    <t>0.1 uF Ceramic Capacitor</t>
  </si>
  <si>
    <t>Protoboard</t>
  </si>
  <si>
    <t>10K Potentiometer</t>
  </si>
  <si>
    <t>Molex Connectors</t>
  </si>
  <si>
    <t>4-core Shielded Wire</t>
  </si>
  <si>
    <t>Dual Twisted Wire</t>
  </si>
  <si>
    <t>Heat Shrink</t>
  </si>
  <si>
    <t>0.5 feet</t>
  </si>
  <si>
    <t>3 feet</t>
  </si>
  <si>
    <t>100 uF Electrolytic Capacitor</t>
  </si>
  <si>
    <t>100K Resistor</t>
  </si>
  <si>
    <t>3.3K Resistor</t>
  </si>
  <si>
    <t>Screw Terminal</t>
  </si>
  <si>
    <t>7.2V NiCad Battery</t>
  </si>
  <si>
    <t>Fuse Holder</t>
  </si>
  <si>
    <t>Battery Connector</t>
  </si>
  <si>
    <t>5A Fuse</t>
  </si>
  <si>
    <t>Double Poll Single Throw Switch</t>
  </si>
  <si>
    <t>Red LED</t>
  </si>
  <si>
    <t>Protoboards</t>
  </si>
  <si>
    <t>1 foot</t>
  </si>
  <si>
    <t>Ultrasonic Sensor</t>
  </si>
  <si>
    <t>Spider Coupling</t>
  </si>
  <si>
    <t>6 feet</t>
  </si>
  <si>
    <t>IRLZ34 MOSFET</t>
  </si>
  <si>
    <t>1/4 inch Masonite</t>
  </si>
  <si>
    <t>Supplier</t>
  </si>
  <si>
    <t>Item</t>
  </si>
  <si>
    <t>Unit Price</t>
  </si>
  <si>
    <t>Quantity</t>
  </si>
  <si>
    <t>Total Price</t>
  </si>
  <si>
    <t>Digi-Key</t>
  </si>
  <si>
    <t>$0.32 per foot</t>
  </si>
  <si>
    <t>SPDL</t>
  </si>
  <si>
    <t>$0.10 per foot</t>
  </si>
  <si>
    <t>2N700 MOSFET</t>
  </si>
  <si>
    <t>Jameco</t>
  </si>
  <si>
    <t>Sparkfun</t>
  </si>
  <si>
    <t>McMaster-Carr</t>
  </si>
  <si>
    <t>Sub-total:</t>
  </si>
  <si>
    <t>Total Cost:</t>
  </si>
  <si>
    <t>Pitching Wheel/Motor</t>
  </si>
  <si>
    <t>Ball Shooting &amp; Reloading</t>
  </si>
  <si>
    <t>LTE5208-E IR LED</t>
  </si>
  <si>
    <t>$0.01 per foot</t>
  </si>
  <si>
    <t>Home Depot</t>
  </si>
  <si>
    <t>"Free" (Provided to Class)</t>
  </si>
  <si>
    <t>Heavy-Duty Servo Motor</t>
  </si>
  <si>
    <t>Light-Duty Servo Motor</t>
  </si>
  <si>
    <t>Foam Insulation</t>
  </si>
  <si>
    <t>6-32 Hex Standoffs, Aluminum, 4" Long</t>
  </si>
  <si>
    <t>6-32 Hex Standoffs, Aluminum, 3.5" Long</t>
  </si>
  <si>
    <t>10-32 hex nuts</t>
  </si>
  <si>
    <t>1/5th pack</t>
  </si>
  <si>
    <t>2.975" Diameter Skate Wheels</t>
  </si>
  <si>
    <t>Skate Wheel Hub, Shaft Adaptor</t>
  </si>
  <si>
    <t>Stanford PRL</t>
  </si>
  <si>
    <t>1/8 inch Masonite</t>
  </si>
  <si>
    <t>$4 per sheet</t>
  </si>
  <si>
    <t>1.5 sheets</t>
  </si>
  <si>
    <t>$3 per sheet</t>
  </si>
  <si>
    <t>$1 per scrap rectangle</t>
  </si>
  <si>
    <t>SuperBrightLEDs.com</t>
  </si>
  <si>
    <t>4 inches</t>
  </si>
  <si>
    <t>Flanged Ball Bearings</t>
  </si>
  <si>
    <t>Flanged Ball Transfers (Roller Supports)</t>
  </si>
  <si>
    <t>Brushed DC Motor, Geared</t>
  </si>
  <si>
    <t>Steel Shaft, D-Profile, 0.25" Diameter</t>
  </si>
  <si>
    <t>Light-Gauge Aluminum Sheet</t>
  </si>
  <si>
    <t xml:space="preserve">1/4 inch Acrylic </t>
  </si>
  <si>
    <t>4-40 Screws</t>
  </si>
  <si>
    <t>6-32 Threaded Rod, 4"</t>
  </si>
  <si>
    <t>Threaded Steel Rod, 10-32, 12" Long</t>
  </si>
  <si>
    <t>Tri-Color LED Strip</t>
  </si>
  <si>
    <t>$13.95 per foot</t>
  </si>
  <si>
    <t>Miscellaneous Fasteners</t>
  </si>
  <si>
    <t>Screw Terminals</t>
  </si>
  <si>
    <t>Miscellaneous Standoffs</t>
  </si>
  <si>
    <t>$1.71 per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</si>
</sst>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/>
    <xf numFmtId="164" fontId="0" fillId="4" borderId="1" xfId="0" applyNumberFormat="1" applyFill="1" applyBorder="1"/>
    <xf numFmtId="44" fontId="0" fillId="2" borderId="1" xfId="1" applyFont="1" applyFill="1" applyBorder="1"/>
    <xf numFmtId="164" fontId="0" fillId="0" borderId="1" xfId="1" applyNumberFormat="1" applyFont="1" applyBorder="1"/>
    <xf numFmtId="164" fontId="4" fillId="0" borderId="1" xfId="1" applyNumberFormat="1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B7" zoomScale="145" zoomScaleNormal="145" zoomScalePageLayoutView="145" workbookViewId="0">
      <selection activeCell="F7" sqref="F7"/>
    </sheetView>
  </sheetViews>
  <sheetFormatPr baseColWidth="10" defaultColWidth="8.83203125" defaultRowHeight="14" x14ac:dyDescent="0"/>
  <cols>
    <col min="1" max="1" width="30.6640625" style="2" customWidth="1"/>
    <col min="2" max="3" width="30.6640625" customWidth="1"/>
    <col min="4" max="4" width="25.5" customWidth="1"/>
    <col min="5" max="5" width="10.33203125" style="1" bestFit="1" customWidth="1"/>
  </cols>
  <sheetData>
    <row r="1" spans="1:7">
      <c r="A1" s="7" t="s">
        <v>0</v>
      </c>
      <c r="B1" s="8"/>
      <c r="C1" s="8"/>
      <c r="D1" s="8"/>
      <c r="E1" s="9"/>
    </row>
    <row r="2" spans="1:7" s="4" customFormat="1">
      <c r="A2" s="10" t="s">
        <v>39</v>
      </c>
      <c r="B2" s="11" t="s">
        <v>38</v>
      </c>
      <c r="C2" s="11" t="s">
        <v>40</v>
      </c>
      <c r="D2" s="11" t="s">
        <v>41</v>
      </c>
      <c r="E2" s="12" t="s">
        <v>42</v>
      </c>
    </row>
    <row r="3" spans="1:7">
      <c r="A3" s="13" t="s">
        <v>16</v>
      </c>
      <c r="B3" s="14" t="s">
        <v>43</v>
      </c>
      <c r="C3" s="15" t="s">
        <v>44</v>
      </c>
      <c r="D3" s="16" t="s">
        <v>5</v>
      </c>
      <c r="E3" s="17">
        <v>0.64</v>
      </c>
      <c r="G3" s="1"/>
    </row>
    <row r="4" spans="1:7">
      <c r="A4" s="13" t="s">
        <v>12</v>
      </c>
      <c r="B4" s="14" t="s">
        <v>45</v>
      </c>
      <c r="C4" s="17">
        <f>E4/D4</f>
        <v>0.25</v>
      </c>
      <c r="D4" s="14">
        <v>6</v>
      </c>
      <c r="E4" s="17">
        <v>1.5</v>
      </c>
    </row>
    <row r="5" spans="1:7">
      <c r="A5" s="13" t="s">
        <v>47</v>
      </c>
      <c r="B5" s="14" t="s">
        <v>45</v>
      </c>
      <c r="C5" s="17">
        <v>0.1</v>
      </c>
      <c r="D5" s="14">
        <v>3</v>
      </c>
      <c r="E5" s="17">
        <f>C5*D5</f>
        <v>0.30000000000000004</v>
      </c>
    </row>
    <row r="6" spans="1:7">
      <c r="A6" s="13" t="s">
        <v>9</v>
      </c>
      <c r="B6" s="14" t="s">
        <v>45</v>
      </c>
      <c r="C6" s="17">
        <v>0.25</v>
      </c>
      <c r="D6" s="14">
        <v>2</v>
      </c>
      <c r="E6" s="17">
        <f t="shared" ref="E6:E7" si="0">C6*D6</f>
        <v>0.5</v>
      </c>
    </row>
    <row r="7" spans="1:7">
      <c r="A7" s="13" t="s">
        <v>10</v>
      </c>
      <c r="B7" s="14" t="s">
        <v>45</v>
      </c>
      <c r="C7" s="17">
        <v>0.25</v>
      </c>
      <c r="D7" s="14">
        <v>2</v>
      </c>
      <c r="E7" s="17">
        <f t="shared" si="0"/>
        <v>0.5</v>
      </c>
    </row>
    <row r="8" spans="1:7">
      <c r="A8" s="13" t="s">
        <v>11</v>
      </c>
      <c r="B8" s="14" t="s">
        <v>45</v>
      </c>
      <c r="C8" s="15">
        <f>E8/D8</f>
        <v>0.45999999999999996</v>
      </c>
      <c r="D8" s="14">
        <v>3</v>
      </c>
      <c r="E8" s="17">
        <v>1.38</v>
      </c>
    </row>
    <row r="9" spans="1:7">
      <c r="A9" s="13" t="s">
        <v>13</v>
      </c>
      <c r="B9" s="14" t="s">
        <v>45</v>
      </c>
      <c r="C9" s="15">
        <f>E9/D9</f>
        <v>1.4000000000000001</v>
      </c>
      <c r="D9" s="14">
        <v>3</v>
      </c>
      <c r="E9" s="17">
        <v>4.2</v>
      </c>
    </row>
    <row r="10" spans="1:7">
      <c r="A10" s="13" t="s">
        <v>15</v>
      </c>
      <c r="B10" s="14" t="s">
        <v>45</v>
      </c>
      <c r="C10" s="15">
        <f>E10/D10</f>
        <v>4.9999999999999996E-2</v>
      </c>
      <c r="D10" s="14">
        <v>12</v>
      </c>
      <c r="E10" s="15">
        <v>0.6</v>
      </c>
    </row>
    <row r="11" spans="1:7">
      <c r="A11" s="13" t="s">
        <v>14</v>
      </c>
      <c r="B11" s="14" t="s">
        <v>45</v>
      </c>
      <c r="C11" s="17">
        <f t="shared" ref="C11" si="1">E11/D11</f>
        <v>0.75</v>
      </c>
      <c r="D11" s="14">
        <v>8</v>
      </c>
      <c r="E11" s="17">
        <v>6</v>
      </c>
    </row>
    <row r="12" spans="1:7">
      <c r="A12" s="13" t="s">
        <v>22</v>
      </c>
      <c r="B12" s="14" t="s">
        <v>45</v>
      </c>
      <c r="C12" s="17">
        <v>0.01</v>
      </c>
      <c r="D12" s="14">
        <v>3</v>
      </c>
      <c r="E12" s="17">
        <f>D12*C12</f>
        <v>0.03</v>
      </c>
    </row>
    <row r="13" spans="1:7">
      <c r="A13" s="13" t="s">
        <v>23</v>
      </c>
      <c r="B13" s="14" t="s">
        <v>45</v>
      </c>
      <c r="C13" s="17">
        <v>0.01</v>
      </c>
      <c r="D13" s="14">
        <v>3</v>
      </c>
      <c r="E13" s="17">
        <f>D13*C13</f>
        <v>0.03</v>
      </c>
    </row>
    <row r="14" spans="1:7">
      <c r="A14" s="13" t="s">
        <v>30</v>
      </c>
      <c r="B14" s="14" t="s">
        <v>45</v>
      </c>
      <c r="C14" s="17">
        <f>E14/D14</f>
        <v>9.9999999999999992E-2</v>
      </c>
      <c r="D14" s="14">
        <v>3</v>
      </c>
      <c r="E14" s="17">
        <v>0.3</v>
      </c>
    </row>
    <row r="15" spans="1:7">
      <c r="A15" s="13" t="s">
        <v>33</v>
      </c>
      <c r="B15" s="14" t="s">
        <v>45</v>
      </c>
      <c r="C15" s="17">
        <v>5.6</v>
      </c>
      <c r="D15" s="14">
        <v>4</v>
      </c>
      <c r="E15" s="17">
        <f>C15*D15</f>
        <v>22.4</v>
      </c>
    </row>
    <row r="16" spans="1:7">
      <c r="A16" s="13" t="s">
        <v>17</v>
      </c>
      <c r="B16" s="14" t="s">
        <v>45</v>
      </c>
      <c r="C16" s="16" t="s">
        <v>46</v>
      </c>
      <c r="D16" s="16" t="s">
        <v>35</v>
      </c>
      <c r="E16" s="17">
        <v>0.6</v>
      </c>
    </row>
    <row r="17" spans="1:5">
      <c r="A17" s="13"/>
      <c r="B17" s="14"/>
      <c r="C17" s="16"/>
      <c r="D17" s="18" t="s">
        <v>51</v>
      </c>
      <c r="E17" s="19">
        <f>SUM(E3:E16)</f>
        <v>38.979999999999997</v>
      </c>
    </row>
    <row r="18" spans="1:5">
      <c r="A18" s="7" t="s">
        <v>1</v>
      </c>
      <c r="B18" s="8"/>
      <c r="C18" s="8"/>
      <c r="D18" s="8"/>
      <c r="E18" s="8"/>
    </row>
    <row r="19" spans="1:5" s="4" customFormat="1">
      <c r="A19" s="10" t="s">
        <v>39</v>
      </c>
      <c r="B19" s="11" t="s">
        <v>38</v>
      </c>
      <c r="C19" s="11" t="s">
        <v>40</v>
      </c>
      <c r="D19" s="11" t="s">
        <v>41</v>
      </c>
      <c r="E19" s="12" t="s">
        <v>42</v>
      </c>
    </row>
    <row r="20" spans="1:5">
      <c r="A20" s="13" t="s">
        <v>6</v>
      </c>
      <c r="B20" s="14" t="s">
        <v>43</v>
      </c>
      <c r="C20" s="17">
        <f>E20/D20</f>
        <v>6.89</v>
      </c>
      <c r="D20" s="16">
        <v>2</v>
      </c>
      <c r="E20" s="17">
        <v>13.78</v>
      </c>
    </row>
    <row r="21" spans="1:5">
      <c r="A21" s="13" t="s">
        <v>17</v>
      </c>
      <c r="B21" s="14" t="s">
        <v>45</v>
      </c>
      <c r="C21" s="15" t="s">
        <v>46</v>
      </c>
      <c r="D21" s="16" t="s">
        <v>20</v>
      </c>
      <c r="E21" s="17">
        <v>0.3</v>
      </c>
    </row>
    <row r="22" spans="1:5">
      <c r="A22" s="13" t="s">
        <v>18</v>
      </c>
      <c r="B22" s="14" t="s">
        <v>48</v>
      </c>
      <c r="C22" s="20"/>
      <c r="D22" s="16" t="s">
        <v>19</v>
      </c>
      <c r="E22" s="17">
        <v>0.05</v>
      </c>
    </row>
    <row r="23" spans="1:5">
      <c r="A23" s="13" t="s">
        <v>12</v>
      </c>
      <c r="B23" s="14" t="s">
        <v>45</v>
      </c>
      <c r="C23" s="17">
        <f t="shared" ref="C23:C29" si="2">E23/D23</f>
        <v>0.25</v>
      </c>
      <c r="D23" s="14">
        <v>2</v>
      </c>
      <c r="E23" s="17">
        <v>0.5</v>
      </c>
    </row>
    <row r="24" spans="1:5">
      <c r="A24" s="13" t="s">
        <v>21</v>
      </c>
      <c r="B24" s="14" t="s">
        <v>45</v>
      </c>
      <c r="C24" s="17">
        <f t="shared" si="2"/>
        <v>0.1</v>
      </c>
      <c r="D24" s="14">
        <v>2</v>
      </c>
      <c r="E24" s="15">
        <v>0.2</v>
      </c>
    </row>
    <row r="25" spans="1:5">
      <c r="A25" s="13" t="s">
        <v>15</v>
      </c>
      <c r="B25" s="14" t="s">
        <v>45</v>
      </c>
      <c r="C25" s="17">
        <f t="shared" si="2"/>
        <v>0.05</v>
      </c>
      <c r="D25" s="14">
        <v>4</v>
      </c>
      <c r="E25" s="15">
        <v>0.2</v>
      </c>
    </row>
    <row r="26" spans="1:5">
      <c r="A26" s="13" t="s">
        <v>13</v>
      </c>
      <c r="B26" s="14" t="s">
        <v>45</v>
      </c>
      <c r="C26" s="17">
        <f t="shared" si="2"/>
        <v>1.4</v>
      </c>
      <c r="D26" s="14">
        <v>1</v>
      </c>
      <c r="E26" s="17">
        <v>1.4</v>
      </c>
    </row>
    <row r="27" spans="1:5">
      <c r="A27" s="13" t="s">
        <v>66</v>
      </c>
      <c r="B27" s="14" t="s">
        <v>49</v>
      </c>
      <c r="C27" s="17">
        <v>2.59</v>
      </c>
      <c r="D27" s="14">
        <v>2</v>
      </c>
      <c r="E27" s="17">
        <f>C27*D27</f>
        <v>5.18</v>
      </c>
    </row>
    <row r="28" spans="1:5">
      <c r="A28" s="13" t="s">
        <v>67</v>
      </c>
      <c r="B28" s="14" t="s">
        <v>49</v>
      </c>
      <c r="C28" s="17">
        <v>5.99</v>
      </c>
      <c r="D28" s="14">
        <v>2</v>
      </c>
      <c r="E28" s="17">
        <v>11.98</v>
      </c>
    </row>
    <row r="29" spans="1:5">
      <c r="A29" s="13" t="s">
        <v>34</v>
      </c>
      <c r="B29" s="14" t="s">
        <v>45</v>
      </c>
      <c r="C29" s="17">
        <f t="shared" si="2"/>
        <v>3.25</v>
      </c>
      <c r="D29" s="14">
        <v>2</v>
      </c>
      <c r="E29" s="17">
        <v>6.5</v>
      </c>
    </row>
    <row r="30" spans="1:5">
      <c r="A30" s="13" t="s">
        <v>76</v>
      </c>
      <c r="B30" s="14" t="s">
        <v>50</v>
      </c>
      <c r="C30" s="17">
        <v>3.25</v>
      </c>
      <c r="D30" s="14">
        <v>4</v>
      </c>
      <c r="E30" s="17">
        <f>C30*D30</f>
        <v>13</v>
      </c>
    </row>
    <row r="31" spans="1:5">
      <c r="A31" s="13" t="s">
        <v>77</v>
      </c>
      <c r="B31" s="14" t="s">
        <v>50</v>
      </c>
      <c r="C31" s="17">
        <v>3.07</v>
      </c>
      <c r="D31" s="14">
        <v>2</v>
      </c>
      <c r="E31" s="17">
        <f>C31*D31</f>
        <v>6.14</v>
      </c>
    </row>
    <row r="32" spans="1:5">
      <c r="A32" s="13" t="s">
        <v>78</v>
      </c>
      <c r="B32" s="14" t="s">
        <v>45</v>
      </c>
      <c r="C32" s="15" t="s">
        <v>58</v>
      </c>
      <c r="D32" s="14">
        <v>2</v>
      </c>
      <c r="E32" s="17">
        <v>0</v>
      </c>
    </row>
    <row r="33" spans="1:8">
      <c r="A33" s="13" t="s">
        <v>79</v>
      </c>
      <c r="B33" s="14" t="s">
        <v>50</v>
      </c>
      <c r="C33" s="17">
        <v>6.64</v>
      </c>
      <c r="D33" s="14">
        <v>1</v>
      </c>
      <c r="E33" s="17">
        <f>C33*D33</f>
        <v>6.64</v>
      </c>
    </row>
    <row r="34" spans="1:8">
      <c r="A34" s="13"/>
      <c r="B34" s="14"/>
      <c r="C34" s="17"/>
      <c r="D34" s="18" t="s">
        <v>51</v>
      </c>
      <c r="E34" s="19">
        <f>SUM(E20:E33)</f>
        <v>65.87</v>
      </c>
    </row>
    <row r="35" spans="1:8">
      <c r="A35" s="7" t="s">
        <v>2</v>
      </c>
      <c r="B35" s="8"/>
      <c r="C35" s="8"/>
      <c r="D35" s="8"/>
      <c r="E35" s="8"/>
    </row>
    <row r="36" spans="1:8" s="3" customFormat="1">
      <c r="A36" s="10" t="s">
        <v>39</v>
      </c>
      <c r="B36" s="11" t="s">
        <v>38</v>
      </c>
      <c r="C36" s="11" t="s">
        <v>40</v>
      </c>
      <c r="D36" s="11" t="s">
        <v>41</v>
      </c>
      <c r="E36" s="12" t="s">
        <v>42</v>
      </c>
    </row>
    <row r="37" spans="1:8">
      <c r="A37" s="13" t="s">
        <v>8</v>
      </c>
      <c r="B37" s="14" t="s">
        <v>45</v>
      </c>
      <c r="C37" s="17">
        <f>E37/D37</f>
        <v>0.8</v>
      </c>
      <c r="D37" s="14">
        <v>1</v>
      </c>
      <c r="E37" s="17">
        <v>0.8</v>
      </c>
    </row>
    <row r="38" spans="1:8">
      <c r="A38" s="13" t="s">
        <v>24</v>
      </c>
      <c r="B38" s="14" t="s">
        <v>45</v>
      </c>
      <c r="C38" s="17">
        <f t="shared" ref="C38:C46" si="3">E38/D38</f>
        <v>1.4000000000000001</v>
      </c>
      <c r="D38" s="14">
        <v>3</v>
      </c>
      <c r="E38" s="17">
        <v>4.2</v>
      </c>
      <c r="H38" s="1"/>
    </row>
    <row r="39" spans="1:8">
      <c r="A39" s="13" t="s">
        <v>13</v>
      </c>
      <c r="B39" s="14" t="s">
        <v>45</v>
      </c>
      <c r="C39" s="17">
        <f t="shared" si="3"/>
        <v>1.4</v>
      </c>
      <c r="D39" s="14">
        <v>1</v>
      </c>
      <c r="E39" s="17">
        <v>1.4</v>
      </c>
    </row>
    <row r="40" spans="1:8">
      <c r="A40" s="13" t="s">
        <v>15</v>
      </c>
      <c r="B40" s="14" t="s">
        <v>45</v>
      </c>
      <c r="C40" s="17">
        <f t="shared" si="3"/>
        <v>4.9999999999999996E-2</v>
      </c>
      <c r="D40" s="14">
        <v>24</v>
      </c>
      <c r="E40" s="15">
        <v>1.2</v>
      </c>
    </row>
    <row r="41" spans="1:8">
      <c r="A41" s="13" t="s">
        <v>21</v>
      </c>
      <c r="B41" s="14" t="s">
        <v>45</v>
      </c>
      <c r="C41" s="17">
        <f t="shared" si="3"/>
        <v>0.1</v>
      </c>
      <c r="D41" s="14">
        <v>2</v>
      </c>
      <c r="E41" s="15">
        <v>0.2</v>
      </c>
    </row>
    <row r="42" spans="1:8">
      <c r="A42" s="13" t="s">
        <v>25</v>
      </c>
      <c r="B42" s="14" t="s">
        <v>45</v>
      </c>
      <c r="C42" s="17">
        <f t="shared" si="3"/>
        <v>7</v>
      </c>
      <c r="D42" s="14">
        <v>1</v>
      </c>
      <c r="E42" s="17">
        <v>7</v>
      </c>
    </row>
    <row r="43" spans="1:8">
      <c r="A43" s="13" t="s">
        <v>27</v>
      </c>
      <c r="B43" s="14" t="s">
        <v>45</v>
      </c>
      <c r="C43" s="17">
        <f t="shared" si="3"/>
        <v>1.5</v>
      </c>
      <c r="D43" s="14">
        <v>3</v>
      </c>
      <c r="E43" s="17">
        <v>4.5</v>
      </c>
    </row>
    <row r="44" spans="1:8">
      <c r="A44" s="13" t="s">
        <v>26</v>
      </c>
      <c r="B44" s="14" t="s">
        <v>45</v>
      </c>
      <c r="C44" s="17">
        <f t="shared" si="3"/>
        <v>1.3</v>
      </c>
      <c r="D44" s="14">
        <v>2</v>
      </c>
      <c r="E44" s="17">
        <v>2.6</v>
      </c>
    </row>
    <row r="45" spans="1:8">
      <c r="A45" s="13" t="s">
        <v>28</v>
      </c>
      <c r="B45" s="14" t="s">
        <v>45</v>
      </c>
      <c r="C45" s="17">
        <f t="shared" si="3"/>
        <v>1</v>
      </c>
      <c r="D45" s="14">
        <v>2</v>
      </c>
      <c r="E45" s="17">
        <v>2</v>
      </c>
    </row>
    <row r="46" spans="1:8">
      <c r="A46" s="13" t="s">
        <v>29</v>
      </c>
      <c r="B46" s="14" t="s">
        <v>45</v>
      </c>
      <c r="C46" s="17">
        <f t="shared" si="3"/>
        <v>0.75</v>
      </c>
      <c r="D46" s="14">
        <v>2</v>
      </c>
      <c r="E46" s="17">
        <v>1.5</v>
      </c>
    </row>
    <row r="47" spans="1:8">
      <c r="A47" s="13" t="s">
        <v>18</v>
      </c>
      <c r="B47" s="14" t="s">
        <v>48</v>
      </c>
      <c r="C47" s="20"/>
      <c r="D47" s="16" t="s">
        <v>32</v>
      </c>
      <c r="E47" s="17">
        <v>0.1</v>
      </c>
    </row>
    <row r="48" spans="1:8">
      <c r="A48" s="13" t="s">
        <v>17</v>
      </c>
      <c r="B48" s="14" t="s">
        <v>45</v>
      </c>
      <c r="C48" s="15" t="s">
        <v>46</v>
      </c>
      <c r="D48" s="16" t="s">
        <v>35</v>
      </c>
      <c r="E48" s="17">
        <v>0.6</v>
      </c>
    </row>
    <row r="49" spans="1:7">
      <c r="A49" s="13"/>
      <c r="B49" s="14"/>
      <c r="C49" s="15"/>
      <c r="D49" s="18" t="s">
        <v>51</v>
      </c>
      <c r="E49" s="19">
        <f>SUM(E37:E48)</f>
        <v>26.100000000000005</v>
      </c>
    </row>
    <row r="50" spans="1:7">
      <c r="A50" s="7" t="s">
        <v>54</v>
      </c>
      <c r="B50" s="8"/>
      <c r="C50" s="8"/>
      <c r="D50" s="8"/>
      <c r="E50" s="21"/>
    </row>
    <row r="51" spans="1:7">
      <c r="A51" s="10" t="s">
        <v>39</v>
      </c>
      <c r="B51" s="11" t="s">
        <v>38</v>
      </c>
      <c r="C51" s="11" t="s">
        <v>40</v>
      </c>
      <c r="D51" s="11" t="s">
        <v>41</v>
      </c>
      <c r="E51" s="12" t="s">
        <v>42</v>
      </c>
    </row>
    <row r="52" spans="1:7">
      <c r="A52" s="13" t="s">
        <v>53</v>
      </c>
      <c r="B52" s="14" t="s">
        <v>45</v>
      </c>
      <c r="C52" s="17">
        <v>5.5</v>
      </c>
      <c r="D52" s="14">
        <v>1</v>
      </c>
      <c r="E52" s="17">
        <v>5.5</v>
      </c>
    </row>
    <row r="53" spans="1:7">
      <c r="A53" s="13" t="s">
        <v>60</v>
      </c>
      <c r="B53" s="14" t="s">
        <v>45</v>
      </c>
      <c r="C53" s="17">
        <v>3.6</v>
      </c>
      <c r="D53" s="14">
        <v>2</v>
      </c>
      <c r="E53" s="17">
        <f>C53*D53</f>
        <v>7.2</v>
      </c>
    </row>
    <row r="54" spans="1:7">
      <c r="A54" s="13" t="s">
        <v>55</v>
      </c>
      <c r="B54" s="14" t="s">
        <v>45</v>
      </c>
      <c r="C54" s="17">
        <v>0.35</v>
      </c>
      <c r="D54" s="14">
        <v>5</v>
      </c>
      <c r="E54" s="17">
        <f>D54*C54</f>
        <v>1.75</v>
      </c>
    </row>
    <row r="55" spans="1:7">
      <c r="A55" s="13" t="s">
        <v>30</v>
      </c>
      <c r="B55" s="14" t="s">
        <v>45</v>
      </c>
      <c r="C55" s="17">
        <v>0.15</v>
      </c>
      <c r="D55" s="14">
        <v>2</v>
      </c>
      <c r="E55" s="17">
        <v>0.3</v>
      </c>
    </row>
    <row r="56" spans="1:7">
      <c r="A56" s="13" t="s">
        <v>7</v>
      </c>
      <c r="B56" s="14" t="s">
        <v>45</v>
      </c>
      <c r="C56" s="17">
        <v>0.1</v>
      </c>
      <c r="D56" s="14">
        <v>2</v>
      </c>
      <c r="E56" s="17">
        <v>0.2</v>
      </c>
    </row>
    <row r="57" spans="1:7">
      <c r="A57" s="13" t="s">
        <v>36</v>
      </c>
      <c r="B57" s="14" t="s">
        <v>45</v>
      </c>
      <c r="C57" s="17">
        <v>0.8</v>
      </c>
      <c r="D57" s="14">
        <v>1</v>
      </c>
      <c r="E57" s="17">
        <v>0.8</v>
      </c>
    </row>
    <row r="58" spans="1:7">
      <c r="A58" s="13" t="s">
        <v>15</v>
      </c>
      <c r="B58" s="14" t="s">
        <v>45</v>
      </c>
      <c r="C58" s="17">
        <v>0.05</v>
      </c>
      <c r="D58" s="14">
        <v>12</v>
      </c>
      <c r="E58" s="15">
        <v>0.6</v>
      </c>
      <c r="G58" s="1"/>
    </row>
    <row r="59" spans="1:7">
      <c r="A59" s="13" t="s">
        <v>17</v>
      </c>
      <c r="B59" s="14" t="s">
        <v>45</v>
      </c>
      <c r="C59" s="15" t="s">
        <v>56</v>
      </c>
      <c r="D59" s="16" t="s">
        <v>35</v>
      </c>
      <c r="E59" s="17">
        <v>0.6</v>
      </c>
    </row>
    <row r="60" spans="1:7">
      <c r="A60" s="13" t="s">
        <v>80</v>
      </c>
      <c r="B60" s="14" t="s">
        <v>57</v>
      </c>
      <c r="C60" s="15">
        <v>5</v>
      </c>
      <c r="D60" s="16">
        <v>1</v>
      </c>
      <c r="E60" s="17">
        <v>5</v>
      </c>
    </row>
    <row r="61" spans="1:7">
      <c r="A61" s="13"/>
      <c r="B61" s="14"/>
      <c r="C61" s="14"/>
      <c r="D61" s="18" t="s">
        <v>51</v>
      </c>
      <c r="E61" s="19">
        <f>SUM(E52:E60)</f>
        <v>21.950000000000003</v>
      </c>
    </row>
    <row r="62" spans="1:7">
      <c r="A62" s="7" t="s">
        <v>3</v>
      </c>
      <c r="B62" s="8"/>
      <c r="C62" s="8"/>
      <c r="D62" s="8"/>
      <c r="E62" s="21"/>
    </row>
    <row r="63" spans="1:7">
      <c r="A63" s="10" t="s">
        <v>39</v>
      </c>
      <c r="B63" s="11" t="s">
        <v>38</v>
      </c>
      <c r="C63" s="11" t="s">
        <v>40</v>
      </c>
      <c r="D63" s="11" t="s">
        <v>41</v>
      </c>
      <c r="E63" s="12" t="s">
        <v>42</v>
      </c>
    </row>
    <row r="64" spans="1:7">
      <c r="A64" s="13" t="s">
        <v>37</v>
      </c>
      <c r="B64" s="14" t="s">
        <v>68</v>
      </c>
      <c r="C64" s="15" t="s">
        <v>70</v>
      </c>
      <c r="D64" s="16" t="s">
        <v>71</v>
      </c>
      <c r="E64" s="22">
        <v>6</v>
      </c>
    </row>
    <row r="65" spans="1:5">
      <c r="A65" s="13" t="s">
        <v>69</v>
      </c>
      <c r="B65" s="14" t="s">
        <v>68</v>
      </c>
      <c r="C65" s="15" t="s">
        <v>72</v>
      </c>
      <c r="D65" s="16" t="s">
        <v>71</v>
      </c>
      <c r="E65" s="22">
        <v>4.5</v>
      </c>
    </row>
    <row r="66" spans="1:5">
      <c r="A66" s="13" t="s">
        <v>81</v>
      </c>
      <c r="B66" s="14" t="s">
        <v>68</v>
      </c>
      <c r="C66" s="15" t="s">
        <v>73</v>
      </c>
      <c r="D66" s="16">
        <v>1</v>
      </c>
      <c r="E66" s="22">
        <v>1</v>
      </c>
    </row>
    <row r="67" spans="1:5">
      <c r="A67" s="13" t="s">
        <v>82</v>
      </c>
      <c r="B67" s="14" t="s">
        <v>68</v>
      </c>
      <c r="C67" s="15">
        <v>0.02</v>
      </c>
      <c r="D67" s="16">
        <v>40</v>
      </c>
      <c r="E67" s="17">
        <v>0.8</v>
      </c>
    </row>
    <row r="68" spans="1:5">
      <c r="A68" s="13" t="s">
        <v>83</v>
      </c>
      <c r="B68" s="14" t="s">
        <v>50</v>
      </c>
      <c r="C68" s="15">
        <f>0.42*1.5</f>
        <v>0.63</v>
      </c>
      <c r="D68" s="16">
        <v>2</v>
      </c>
      <c r="E68" s="22">
        <f>D68*C68</f>
        <v>1.26</v>
      </c>
    </row>
    <row r="69" spans="1:5">
      <c r="A69" s="13" t="s">
        <v>62</v>
      </c>
      <c r="B69" s="14" t="s">
        <v>50</v>
      </c>
      <c r="C69" s="15">
        <v>0.77</v>
      </c>
      <c r="D69" s="16">
        <v>4</v>
      </c>
      <c r="E69" s="22">
        <f>C69*D69</f>
        <v>3.08</v>
      </c>
    </row>
    <row r="70" spans="1:5" ht="28">
      <c r="A70" s="13" t="s">
        <v>63</v>
      </c>
      <c r="B70" s="14" t="s">
        <v>50</v>
      </c>
      <c r="C70" s="15">
        <v>0.7</v>
      </c>
      <c r="D70" s="16">
        <v>4</v>
      </c>
      <c r="E70" s="22">
        <f>C70*D70</f>
        <v>2.8</v>
      </c>
    </row>
    <row r="71" spans="1:5">
      <c r="A71" s="13" t="s">
        <v>84</v>
      </c>
      <c r="B71" s="14" t="s">
        <v>50</v>
      </c>
      <c r="C71" s="15">
        <v>0.62</v>
      </c>
      <c r="D71" s="16">
        <v>4</v>
      </c>
      <c r="E71" s="22">
        <f>C71*D71</f>
        <v>2.48</v>
      </c>
    </row>
    <row r="72" spans="1:5">
      <c r="A72" s="13" t="s">
        <v>64</v>
      </c>
      <c r="B72" s="14" t="s">
        <v>50</v>
      </c>
      <c r="C72" s="15" t="s">
        <v>90</v>
      </c>
      <c r="D72" s="16" t="s">
        <v>65</v>
      </c>
      <c r="E72" s="22">
        <v>0.34</v>
      </c>
    </row>
    <row r="73" spans="1:5">
      <c r="A73" s="13"/>
      <c r="B73" s="14"/>
      <c r="C73" s="14"/>
      <c r="D73" s="18" t="s">
        <v>51</v>
      </c>
      <c r="E73" s="23">
        <f>SUM(E64:E72)</f>
        <v>22.26</v>
      </c>
    </row>
    <row r="74" spans="1:5">
      <c r="A74" s="7" t="s">
        <v>4</v>
      </c>
      <c r="B74" s="8"/>
      <c r="C74" s="8"/>
      <c r="D74" s="8"/>
      <c r="E74" s="21"/>
    </row>
    <row r="75" spans="1:5">
      <c r="A75" s="10" t="s">
        <v>39</v>
      </c>
      <c r="B75" s="11" t="s">
        <v>38</v>
      </c>
      <c r="C75" s="11" t="s">
        <v>40</v>
      </c>
      <c r="D75" s="11" t="s">
        <v>41</v>
      </c>
      <c r="E75" s="12" t="s">
        <v>42</v>
      </c>
    </row>
    <row r="76" spans="1:5" s="5" customFormat="1">
      <c r="A76" s="24" t="s">
        <v>59</v>
      </c>
      <c r="B76" s="25" t="s">
        <v>45</v>
      </c>
      <c r="C76" s="26">
        <v>5.7</v>
      </c>
      <c r="D76" s="27">
        <v>1</v>
      </c>
      <c r="E76" s="26">
        <v>5.7</v>
      </c>
    </row>
    <row r="77" spans="1:5" s="5" customFormat="1">
      <c r="A77" s="24" t="s">
        <v>61</v>
      </c>
      <c r="B77" s="25" t="s">
        <v>45</v>
      </c>
      <c r="C77" s="26" t="s">
        <v>58</v>
      </c>
      <c r="D77" s="27">
        <v>1</v>
      </c>
      <c r="E77" s="26">
        <v>0</v>
      </c>
    </row>
    <row r="78" spans="1:5" s="5" customFormat="1">
      <c r="A78" s="24" t="s">
        <v>85</v>
      </c>
      <c r="B78" s="25" t="s">
        <v>74</v>
      </c>
      <c r="C78" s="26" t="s">
        <v>86</v>
      </c>
      <c r="D78" s="27" t="s">
        <v>75</v>
      </c>
      <c r="E78" s="26">
        <f>13.95/4</f>
        <v>3.4874999999999998</v>
      </c>
    </row>
    <row r="79" spans="1:5" s="6" customFormat="1">
      <c r="A79" s="28" t="s">
        <v>17</v>
      </c>
      <c r="B79" s="29" t="s">
        <v>45</v>
      </c>
      <c r="C79" s="15" t="s">
        <v>46</v>
      </c>
      <c r="D79" s="16" t="s">
        <v>35</v>
      </c>
      <c r="E79" s="15">
        <v>0.6</v>
      </c>
    </row>
    <row r="80" spans="1:5">
      <c r="A80" s="28" t="s">
        <v>87</v>
      </c>
      <c r="B80" s="29" t="s">
        <v>45</v>
      </c>
      <c r="C80" s="17">
        <v>0.02</v>
      </c>
      <c r="D80" s="16">
        <v>100</v>
      </c>
      <c r="E80" s="17">
        <v>2</v>
      </c>
    </row>
    <row r="81" spans="1:5">
      <c r="A81" s="28" t="s">
        <v>89</v>
      </c>
      <c r="B81" s="29" t="s">
        <v>45</v>
      </c>
      <c r="C81" s="17">
        <v>0.75</v>
      </c>
      <c r="D81" s="16">
        <v>12</v>
      </c>
      <c r="E81" s="17">
        <f>C81*D81</f>
        <v>9</v>
      </c>
    </row>
    <row r="82" spans="1:5">
      <c r="A82" s="28" t="s">
        <v>7</v>
      </c>
      <c r="B82" s="29" t="s">
        <v>45</v>
      </c>
      <c r="C82" s="17">
        <v>0.1</v>
      </c>
      <c r="D82" s="16">
        <v>3</v>
      </c>
      <c r="E82" s="17">
        <v>0.3</v>
      </c>
    </row>
    <row r="83" spans="1:5">
      <c r="A83" s="28" t="s">
        <v>88</v>
      </c>
      <c r="B83" s="29" t="s">
        <v>68</v>
      </c>
      <c r="C83" s="17">
        <v>0.75</v>
      </c>
      <c r="D83" s="16">
        <v>10</v>
      </c>
      <c r="E83" s="17">
        <v>7.5</v>
      </c>
    </row>
    <row r="84" spans="1:5">
      <c r="A84" s="30" t="s">
        <v>31</v>
      </c>
      <c r="B84" s="31" t="s">
        <v>45</v>
      </c>
      <c r="C84" s="32">
        <v>1.4</v>
      </c>
      <c r="D84" s="16">
        <v>2</v>
      </c>
      <c r="E84" s="17">
        <v>2.8</v>
      </c>
    </row>
    <row r="85" spans="1:5">
      <c r="A85" s="13"/>
      <c r="B85" s="14"/>
      <c r="C85" s="17"/>
      <c r="D85" s="18" t="s">
        <v>51</v>
      </c>
      <c r="E85" s="19">
        <f>SUM(E76:E84)</f>
        <v>31.387500000000003</v>
      </c>
    </row>
    <row r="86" spans="1:5">
      <c r="A86" s="13"/>
      <c r="B86" s="14"/>
      <c r="C86" s="14"/>
      <c r="D86" s="14"/>
      <c r="E86" s="17"/>
    </row>
    <row r="87" spans="1:5">
      <c r="A87" s="33"/>
      <c r="B87" s="8"/>
      <c r="C87" s="8"/>
      <c r="D87" s="34" t="s">
        <v>52</v>
      </c>
      <c r="E87" s="35">
        <f>SUM(E17,E34,E49,E61,E73,E85)</f>
        <v>206.54749999999996</v>
      </c>
    </row>
  </sheetData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Barnard</dc:creator>
  <cp:lastModifiedBy>Osagie Igbeare</cp:lastModifiedBy>
  <cp:lastPrinted>2014-03-14T02:30:29Z</cp:lastPrinted>
  <dcterms:created xsi:type="dcterms:W3CDTF">2014-03-10T04:51:49Z</dcterms:created>
  <dcterms:modified xsi:type="dcterms:W3CDTF">2014-03-14T02:30:59Z</dcterms:modified>
</cp:coreProperties>
</file>